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nergy Audit\Boundary Meter readings 2022-23\Q2 2022-23\Q2 BEE\"/>
    </mc:Choice>
  </mc:AlternateContent>
  <bookViews>
    <workbookView xWindow="0" yWindow="0" windowWidth="20490" windowHeight="7755"/>
  </bookViews>
  <sheets>
    <sheet name="Subsidy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" i="1" l="1"/>
  <c r="I7" i="1"/>
  <c r="D10" i="1"/>
  <c r="J12" i="1" l="1"/>
  <c r="K12" i="1"/>
  <c r="P12" i="1"/>
  <c r="L12" i="1"/>
  <c r="H12" i="1"/>
  <c r="G12" i="1"/>
  <c r="E12" i="1"/>
  <c r="D12" i="1"/>
  <c r="I12" i="1" l="1"/>
  <c r="N12" i="1"/>
  <c r="Q12" i="1"/>
  <c r="O12" i="1"/>
  <c r="F12" i="1"/>
  <c r="M12" i="1"/>
</calcChain>
</file>

<file path=xl/sharedStrings.xml><?xml version="1.0" encoding="utf-8"?>
<sst xmlns="http://schemas.openxmlformats.org/spreadsheetml/2006/main" count="38" uniqueCount="37">
  <si>
    <t>Annexure-1: Proforma for Qtly. Consumer category-wise subsidy billed/received/due for period 2nd Qtr.(2022-23)</t>
  </si>
  <si>
    <t>(Rs. In Crs.)</t>
  </si>
  <si>
    <t>Consumer category</t>
  </si>
  <si>
    <t>Billed Energy</t>
  </si>
  <si>
    <t>Subsidized Billed Energy</t>
  </si>
  <si>
    <t>Applicable rate of subsidy as notified by state govt.</t>
  </si>
  <si>
    <t>Subsidy dues from State Govt.  (Rs. In Crs.)</t>
  </si>
  <si>
    <t>Subsidy actually billed / claimed from State Govt. (as against col . 12)</t>
  </si>
  <si>
    <t>Subsidy received from State Govt. (as against col . 13)</t>
  </si>
  <si>
    <t xml:space="preserve">Balance Subsidy yet to be received from State Govt. </t>
  </si>
  <si>
    <t>Metered (in KWH)</t>
  </si>
  <si>
    <t>Un-metered (in KWH)</t>
  </si>
  <si>
    <t>Total (in KWH)</t>
  </si>
  <si>
    <t>Metered (in KWH) (out of col.2)</t>
  </si>
  <si>
    <t>Un-metered (in KWH) (out of col.3)</t>
  </si>
  <si>
    <t>Metered Energy (in Rs/ KWH)</t>
  </si>
  <si>
    <t>Un-metered Energy (in Rs/ KWH)</t>
  </si>
  <si>
    <t>Metered Energy</t>
  </si>
  <si>
    <t>Un-metered Energy</t>
  </si>
  <si>
    <t>Total</t>
  </si>
  <si>
    <t>4=2+3</t>
  </si>
  <si>
    <t>7=5+6</t>
  </si>
  <si>
    <t>10=5*8</t>
  </si>
  <si>
    <t>11=6*9</t>
  </si>
  <si>
    <t>12=10+11</t>
  </si>
  <si>
    <t>15=13-14</t>
  </si>
  <si>
    <t>SPDCL</t>
  </si>
  <si>
    <t>Residential</t>
  </si>
  <si>
    <t>Up to 200 units free</t>
  </si>
  <si>
    <t>Commercial/Industrial-LT</t>
  </si>
  <si>
    <t>Up to 100/150 unts free/1.875</t>
  </si>
  <si>
    <t>Commercial/Industrial-HT</t>
  </si>
  <si>
    <t>Others</t>
  </si>
  <si>
    <t>Resco</t>
  </si>
  <si>
    <t>Sub-total</t>
  </si>
  <si>
    <t xml:space="preserve">Agricultural </t>
  </si>
  <si>
    <t>2nd Qtr.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</si>
</sst>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0" fillId="0" borderId="0" xfId="0" applyFill="1" applyProtection="1"/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17" fontId="0" fillId="0" borderId="1" xfId="0" applyNumberForma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left" vertical="center"/>
    </xf>
    <xf numFmtId="2" fontId="0" fillId="0" borderId="1" xfId="0" applyNumberFormat="1" applyFill="1" applyBorder="1" applyAlignment="1" applyProtection="1">
      <alignment horizontal="right" vertical="center"/>
    </xf>
    <xf numFmtId="2" fontId="0" fillId="0" borderId="1" xfId="0" applyNumberFormat="1" applyFill="1" applyBorder="1" applyAlignment="1" applyProtection="1">
      <alignment horizontal="right" vertical="center" wrapText="1"/>
    </xf>
    <xf numFmtId="2" fontId="0" fillId="0" borderId="1" xfId="0" applyNumberFormat="1" applyFill="1" applyBorder="1" applyAlignment="1" applyProtection="1">
      <alignment horizontal="left" vertical="center"/>
    </xf>
    <xf numFmtId="0" fontId="0" fillId="0" borderId="2" xfId="0" applyBorder="1" applyAlignment="1" applyProtection="1">
      <alignment horizontal="left" vertical="center"/>
    </xf>
    <xf numFmtId="0" fontId="1" fillId="0" borderId="1" xfId="0" applyFont="1" applyFill="1" applyBorder="1" applyAlignment="1" applyProtection="1">
      <alignment horizontal="center" vertical="center"/>
    </xf>
    <xf numFmtId="2" fontId="1" fillId="0" borderId="1" xfId="0" applyNumberFormat="1" applyFont="1" applyFill="1" applyBorder="1" applyAlignment="1" applyProtection="1">
      <alignment horizontal="right" vertical="center"/>
    </xf>
    <xf numFmtId="2" fontId="0" fillId="0" borderId="0" xfId="0" applyNumberFormat="1" applyFill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5"/>
  <sheetViews>
    <sheetView tabSelected="1" workbookViewId="0">
      <pane xSplit="3" ySplit="5" topLeftCell="D6" activePane="bottomRight" state="frozen"/>
      <selection activeCell="D6" sqref="D6:F6"/>
      <selection pane="topRight" activeCell="D6" sqref="D6:F6"/>
      <selection pane="bottomLeft" activeCell="D6" sqref="D6:F6"/>
      <selection pane="bottomRight" activeCell="Q7" sqref="Q7"/>
    </sheetView>
  </sheetViews>
  <sheetFormatPr defaultRowHeight="15" x14ac:dyDescent="0.25"/>
  <cols>
    <col min="1" max="1" width="9.140625" style="3"/>
    <col min="2" max="2" width="6.42578125" style="3" bestFit="1" customWidth="1"/>
    <col min="3" max="3" width="25.42578125" style="3" customWidth="1"/>
    <col min="4" max="9" width="9.140625" style="3" customWidth="1"/>
    <col min="10" max="10" width="14.140625" style="3" customWidth="1"/>
    <col min="11" max="14" width="9.140625" style="3" customWidth="1"/>
    <col min="15" max="15" width="12.140625" style="3" customWidth="1"/>
    <col min="16" max="17" width="9.140625" style="3" customWidth="1"/>
    <col min="18" max="16384" width="9.140625" style="3"/>
  </cols>
  <sheetData>
    <row r="2" spans="1:17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 t="s">
        <v>1</v>
      </c>
      <c r="P2" s="2"/>
      <c r="Q2" s="2"/>
    </row>
    <row r="3" spans="1:17" ht="59.25" customHeight="1" x14ac:dyDescent="0.25">
      <c r="A3" s="4"/>
      <c r="B3" s="4"/>
      <c r="C3" s="4" t="s">
        <v>2</v>
      </c>
      <c r="D3" s="5" t="s">
        <v>3</v>
      </c>
      <c r="E3" s="5"/>
      <c r="F3" s="5"/>
      <c r="G3" s="5" t="s">
        <v>4</v>
      </c>
      <c r="H3" s="5"/>
      <c r="I3" s="5"/>
      <c r="J3" s="4" t="s">
        <v>5</v>
      </c>
      <c r="K3" s="4"/>
      <c r="L3" s="4" t="s">
        <v>6</v>
      </c>
      <c r="M3" s="4"/>
      <c r="N3" s="4"/>
      <c r="O3" s="4" t="s">
        <v>7</v>
      </c>
      <c r="P3" s="4" t="s">
        <v>8</v>
      </c>
      <c r="Q3" s="4" t="s">
        <v>9</v>
      </c>
    </row>
    <row r="4" spans="1:17" ht="83.25" customHeight="1" x14ac:dyDescent="0.25">
      <c r="A4" s="4"/>
      <c r="B4" s="4"/>
      <c r="C4" s="4"/>
      <c r="D4" s="6" t="s">
        <v>10</v>
      </c>
      <c r="E4" s="6" t="s">
        <v>11</v>
      </c>
      <c r="F4" s="6" t="s">
        <v>12</v>
      </c>
      <c r="G4" s="7" t="s">
        <v>13</v>
      </c>
      <c r="H4" s="6" t="s">
        <v>14</v>
      </c>
      <c r="I4" s="6" t="s">
        <v>12</v>
      </c>
      <c r="J4" s="7" t="s">
        <v>15</v>
      </c>
      <c r="K4" s="6" t="s">
        <v>16</v>
      </c>
      <c r="L4" s="6" t="s">
        <v>17</v>
      </c>
      <c r="M4" s="6" t="s">
        <v>18</v>
      </c>
      <c r="N4" s="6" t="s">
        <v>19</v>
      </c>
      <c r="O4" s="4"/>
      <c r="P4" s="4"/>
      <c r="Q4" s="4"/>
    </row>
    <row r="5" spans="1:17" x14ac:dyDescent="0.25">
      <c r="A5" s="6"/>
      <c r="B5" s="6"/>
      <c r="C5" s="6">
        <v>1</v>
      </c>
      <c r="D5" s="6">
        <v>2</v>
      </c>
      <c r="E5" s="6">
        <v>3</v>
      </c>
      <c r="F5" s="6" t="s">
        <v>20</v>
      </c>
      <c r="G5" s="6">
        <v>5</v>
      </c>
      <c r="H5" s="6">
        <v>6</v>
      </c>
      <c r="I5" s="6" t="s">
        <v>21</v>
      </c>
      <c r="J5" s="6">
        <v>8</v>
      </c>
      <c r="K5" s="6">
        <v>9</v>
      </c>
      <c r="L5" s="6" t="s">
        <v>22</v>
      </c>
      <c r="M5" s="6" t="s">
        <v>23</v>
      </c>
      <c r="N5" s="6" t="s">
        <v>24</v>
      </c>
      <c r="O5" s="6">
        <v>13</v>
      </c>
      <c r="P5" s="6">
        <v>14</v>
      </c>
      <c r="Q5" s="6" t="s">
        <v>25</v>
      </c>
    </row>
    <row r="6" spans="1:17" ht="30" x14ac:dyDescent="0.25">
      <c r="A6" s="8" t="s">
        <v>36</v>
      </c>
      <c r="B6" s="9" t="s">
        <v>26</v>
      </c>
      <c r="C6" s="10" t="s">
        <v>27</v>
      </c>
      <c r="D6" s="11">
        <v>1418.85</v>
      </c>
      <c r="E6" s="11">
        <v>0</v>
      </c>
      <c r="F6" s="11">
        <v>1441.1830451799997</v>
      </c>
      <c r="G6" s="11">
        <v>158.56</v>
      </c>
      <c r="H6" s="11">
        <v>0</v>
      </c>
      <c r="I6" s="11">
        <v>158.56</v>
      </c>
      <c r="J6" s="12" t="s">
        <v>28</v>
      </c>
      <c r="K6" s="11">
        <v>0</v>
      </c>
      <c r="L6" s="11">
        <v>62.989999999999995</v>
      </c>
      <c r="M6" s="11">
        <v>0</v>
      </c>
      <c r="N6" s="11">
        <v>62.989999999999995</v>
      </c>
      <c r="O6" s="11">
        <v>62.989999999999995</v>
      </c>
      <c r="P6" s="11">
        <v>0</v>
      </c>
      <c r="Q6" s="11">
        <v>62.989999999999995</v>
      </c>
    </row>
    <row r="7" spans="1:17" x14ac:dyDescent="0.25">
      <c r="A7" s="9"/>
      <c r="B7" s="9"/>
      <c r="C7" s="10" t="s">
        <v>35</v>
      </c>
      <c r="D7" s="11">
        <v>175.6</v>
      </c>
      <c r="E7" s="11">
        <v>1263.9000000000001</v>
      </c>
      <c r="F7" s="11">
        <v>1618.0997867227302</v>
      </c>
      <c r="G7" s="11">
        <v>86.835560999999998</v>
      </c>
      <c r="H7" s="11">
        <v>1263.9000000000001</v>
      </c>
      <c r="I7" s="11">
        <f>G7+H7</f>
        <v>1350.7355610000002</v>
      </c>
      <c r="J7" s="13">
        <v>2.35</v>
      </c>
      <c r="K7" s="11">
        <v>0</v>
      </c>
      <c r="L7" s="11">
        <v>20.339356800000001</v>
      </c>
      <c r="M7" s="11">
        <v>0</v>
      </c>
      <c r="N7" s="11">
        <v>20.339356800000001</v>
      </c>
      <c r="O7" s="11">
        <v>1225.51</v>
      </c>
      <c r="P7" s="11">
        <v>339.43</v>
      </c>
      <c r="Q7" s="11">
        <f>O7-P7</f>
        <v>886.07999999999993</v>
      </c>
    </row>
    <row r="8" spans="1:17" ht="45" x14ac:dyDescent="0.25">
      <c r="A8" s="9"/>
      <c r="B8" s="9"/>
      <c r="C8" s="14" t="s">
        <v>29</v>
      </c>
      <c r="D8" s="11">
        <v>430.39</v>
      </c>
      <c r="E8" s="11">
        <v>0</v>
      </c>
      <c r="F8" s="11">
        <v>430.39</v>
      </c>
      <c r="G8" s="11">
        <v>13.96</v>
      </c>
      <c r="H8" s="11">
        <v>0</v>
      </c>
      <c r="I8" s="11">
        <v>13.96</v>
      </c>
      <c r="J8" s="12" t="s">
        <v>30</v>
      </c>
      <c r="K8" s="11">
        <v>0</v>
      </c>
      <c r="L8" s="11">
        <v>3.0672690999999999</v>
      </c>
      <c r="M8" s="11">
        <v>0</v>
      </c>
      <c r="N8" s="11">
        <v>3.0672690999999999</v>
      </c>
      <c r="O8" s="11">
        <v>3.0672690999999999</v>
      </c>
      <c r="P8" s="11">
        <v>0</v>
      </c>
      <c r="Q8" s="11">
        <v>3.0672690999999999</v>
      </c>
    </row>
    <row r="9" spans="1:17" x14ac:dyDescent="0.25">
      <c r="A9" s="9"/>
      <c r="B9" s="9"/>
      <c r="C9" s="14" t="s">
        <v>31</v>
      </c>
      <c r="D9" s="11">
        <v>1883.14</v>
      </c>
      <c r="E9" s="11">
        <v>0</v>
      </c>
      <c r="F9" s="11">
        <v>1883.14</v>
      </c>
      <c r="G9" s="11">
        <v>0</v>
      </c>
      <c r="H9" s="11">
        <v>0</v>
      </c>
      <c r="I9" s="11">
        <v>0</v>
      </c>
      <c r="J9" s="12"/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</row>
    <row r="10" spans="1:17" x14ac:dyDescent="0.25">
      <c r="A10" s="9"/>
      <c r="B10" s="9"/>
      <c r="C10" s="10" t="s">
        <v>32</v>
      </c>
      <c r="D10" s="11">
        <f>943.65-105.99</f>
        <v>837.66</v>
      </c>
      <c r="E10" s="11">
        <v>0</v>
      </c>
      <c r="F10" s="11">
        <v>495.0497474533334</v>
      </c>
      <c r="G10" s="11">
        <v>0</v>
      </c>
      <c r="H10" s="11">
        <v>0</v>
      </c>
      <c r="I10" s="11">
        <v>0</v>
      </c>
      <c r="J10" s="11"/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  <c r="Q10" s="11">
        <v>0</v>
      </c>
    </row>
    <row r="11" spans="1:17" x14ac:dyDescent="0.25">
      <c r="A11" s="9"/>
      <c r="B11" s="9"/>
      <c r="C11" s="10" t="s">
        <v>33</v>
      </c>
      <c r="D11" s="11">
        <v>105.99</v>
      </c>
      <c r="E11" s="11">
        <v>0</v>
      </c>
      <c r="F11" s="11">
        <v>105.99</v>
      </c>
      <c r="G11" s="11">
        <v>0</v>
      </c>
      <c r="H11" s="11">
        <v>0</v>
      </c>
      <c r="I11" s="11">
        <v>0</v>
      </c>
      <c r="J11" s="11"/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1">
        <v>0</v>
      </c>
      <c r="Q11" s="11">
        <v>0</v>
      </c>
    </row>
    <row r="12" spans="1:17" x14ac:dyDescent="0.25">
      <c r="A12" s="5" t="s">
        <v>34</v>
      </c>
      <c r="B12" s="5"/>
      <c r="C12" s="15"/>
      <c r="D12" s="16">
        <f t="shared" ref="D12:P12" si="0">SUM(D6:D11)</f>
        <v>4851.6299999999992</v>
      </c>
      <c r="E12" s="16">
        <f t="shared" si="0"/>
        <v>1263.9000000000001</v>
      </c>
      <c r="F12" s="16">
        <f t="shared" si="0"/>
        <v>5973.852579356063</v>
      </c>
      <c r="G12" s="16">
        <f t="shared" si="0"/>
        <v>259.35556099999997</v>
      </c>
      <c r="H12" s="16">
        <f t="shared" si="0"/>
        <v>1263.9000000000001</v>
      </c>
      <c r="I12" s="16">
        <f t="shared" si="0"/>
        <v>1523.2555610000002</v>
      </c>
      <c r="J12" s="16">
        <f t="shared" si="0"/>
        <v>2.35</v>
      </c>
      <c r="K12" s="16">
        <f t="shared" si="0"/>
        <v>0</v>
      </c>
      <c r="L12" s="16">
        <f t="shared" si="0"/>
        <v>86.396625900000004</v>
      </c>
      <c r="M12" s="16">
        <f t="shared" si="0"/>
        <v>0</v>
      </c>
      <c r="N12" s="16">
        <f t="shared" si="0"/>
        <v>86.396625900000004</v>
      </c>
      <c r="O12" s="16">
        <f t="shared" si="0"/>
        <v>1291.5672691</v>
      </c>
      <c r="P12" s="16">
        <f t="shared" si="0"/>
        <v>339.43</v>
      </c>
      <c r="Q12" s="16">
        <f t="shared" ref="Q12" si="1">SUM(Q6:Q11)</f>
        <v>952.13726909999991</v>
      </c>
    </row>
    <row r="15" spans="1:17" x14ac:dyDescent="0.25">
      <c r="D15" s="17"/>
      <c r="E15" s="17"/>
    </row>
  </sheetData>
  <mergeCells count="15">
    <mergeCell ref="A12:B12"/>
    <mergeCell ref="A6:A11"/>
    <mergeCell ref="B6:B11"/>
    <mergeCell ref="P3:P4"/>
    <mergeCell ref="Q3:Q4"/>
    <mergeCell ref="A2:N2"/>
    <mergeCell ref="O2:Q2"/>
    <mergeCell ref="A3:A4"/>
    <mergeCell ref="B3:B4"/>
    <mergeCell ref="C3:C4"/>
    <mergeCell ref="D3:F3"/>
    <mergeCell ref="G3:I3"/>
    <mergeCell ref="J3:K3"/>
    <mergeCell ref="L3:N3"/>
    <mergeCell ref="O3:O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Subsidy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2022-11-05T13:18:28Z</dcterms:created>
  <dcterms:modified xsi:type="dcterms:W3CDTF">2022-11-05T13:27:03Z</dcterms:modified>
</cp:coreProperties>
</file>